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4" i="1" l="1"/>
  <c r="H48" i="1"/>
  <c r="H28" i="1"/>
  <c r="H26" i="1"/>
  <c r="H19" i="1"/>
  <c r="H21" i="1"/>
  <c r="H17" i="1"/>
  <c r="H15" i="1"/>
  <c r="H20" i="1" l="1"/>
  <c r="H18" i="1" l="1"/>
  <c r="H16" i="1" l="1"/>
  <c r="H27" i="1" l="1"/>
  <c r="H23" i="1"/>
  <c r="H30" i="1" l="1"/>
  <c r="H31" i="1" l="1"/>
  <c r="H22" i="1" l="1"/>
  <c r="H29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<sst xmlns="http://schemas.openxmlformats.org/spreadsheetml/2006/main" count="47" uniqueCount="27">
  <si>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</si>
  <si>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</si>
  <si>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</si>
  <si>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</si>
  <si>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</si>
  <si>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</si>
  <si>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</si>
  <si>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</si>
  <si>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</si>
  <si>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</si>
  <si>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</si>
  <si>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</si>
  <si>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</si>
  <si>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</si>
  <si>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</si>
  <si>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</si>
  <si>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</si>
  <si>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</si>
  <si>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</si>
  <si>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</si>
  <si>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</si>
  <si>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</si>
  <si>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</si>
  <si>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</si>
  <si>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</si>
  <si>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Primljena i neutrošena participacija od 20.03.2019</t>
  </si>
  <si>
    <t>Dana:20.03.2019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</si>
</sst>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H50" sqref="H50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7"/>
      <c r="J7" s="17"/>
    </row>
    <row r="8" spans="2:15" x14ac:dyDescent="0.25">
      <c r="C8" s="35" t="s">
        <v>26</v>
      </c>
      <c r="D8" s="35"/>
      <c r="E8" s="35"/>
      <c r="F8" s="35"/>
      <c r="G8" s="3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27" t="s">
        <v>22</v>
      </c>
      <c r="C11" s="28"/>
      <c r="D11" s="28"/>
      <c r="E11" s="28"/>
      <c r="F11" s="29"/>
      <c r="G11" s="2" t="s">
        <v>5</v>
      </c>
      <c r="H11" s="2" t="s">
        <v>6</v>
      </c>
      <c r="I11" s="17"/>
      <c r="J11" s="17"/>
      <c r="K11" s="21"/>
      <c r="L11" s="21"/>
      <c r="M11" s="21"/>
      <c r="N11" s="21"/>
      <c r="O11" s="21"/>
    </row>
    <row r="12" spans="2:15" x14ac:dyDescent="0.25">
      <c r="B12" s="23" t="s">
        <v>20</v>
      </c>
      <c r="C12" s="23"/>
      <c r="D12" s="23"/>
      <c r="E12" s="23"/>
      <c r="F12" s="23"/>
      <c r="G12" s="12">
        <v>43544</v>
      </c>
      <c r="H12" s="4">
        <v>5994638.9400000004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2" t="s">
        <v>9</v>
      </c>
      <c r="C13" s="22"/>
      <c r="D13" s="22"/>
      <c r="E13" s="22"/>
      <c r="F13" s="22"/>
      <c r="G13" s="3">
        <v>43544</v>
      </c>
      <c r="H13" s="4">
        <f>H14+H25-H32-H42</f>
        <v>5937789.2699999996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4" t="s">
        <v>23</v>
      </c>
      <c r="C14" s="24"/>
      <c r="D14" s="24"/>
      <c r="E14" s="24"/>
      <c r="F14" s="24"/>
      <c r="G14" s="5"/>
      <c r="H14" s="6">
        <f>H15+H16+H17+H18+H19+H20+H21+H22+H23+H24</f>
        <v>5664719.8699999992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30" t="s">
        <v>10</v>
      </c>
      <c r="C15" s="31"/>
      <c r="D15" s="31"/>
      <c r="E15" s="31"/>
      <c r="F15" s="32"/>
      <c r="G15" s="18"/>
      <c r="H15" s="15">
        <f>15721118.17-15721118.17</f>
        <v>0</v>
      </c>
      <c r="I15" s="17"/>
      <c r="J15" s="17"/>
      <c r="K15" s="13"/>
    </row>
    <row r="16" spans="2:15" x14ac:dyDescent="0.25">
      <c r="B16" s="30" t="s">
        <v>11</v>
      </c>
      <c r="C16" s="31"/>
      <c r="D16" s="31"/>
      <c r="E16" s="31"/>
      <c r="F16" s="32"/>
      <c r="G16" s="18"/>
      <c r="H16" s="15">
        <f>898833.33+898833.33-677875.07-145-3500+898833.33-717923.34-4765.11</f>
        <v>1292291.47</v>
      </c>
      <c r="I16" s="17"/>
      <c r="J16" s="17"/>
      <c r="K16" s="13"/>
      <c r="L16" s="13"/>
    </row>
    <row r="17" spans="2:13" x14ac:dyDescent="0.25">
      <c r="B17" s="30" t="s">
        <v>12</v>
      </c>
      <c r="C17" s="31"/>
      <c r="D17" s="31"/>
      <c r="E17" s="31"/>
      <c r="F17" s="32"/>
      <c r="G17" s="18"/>
      <c r="H17" s="15">
        <f>581250-581250</f>
        <v>0</v>
      </c>
      <c r="I17" s="17"/>
      <c r="J17" s="17"/>
    </row>
    <row r="18" spans="2:13" x14ac:dyDescent="0.25">
      <c r="B18" s="30" t="s">
        <v>19</v>
      </c>
      <c r="C18" s="31"/>
      <c r="D18" s="31"/>
      <c r="E18" s="31"/>
      <c r="F18" s="32"/>
      <c r="G18" s="18"/>
      <c r="H18" s="15">
        <f>481977.26-481977.26</f>
        <v>0</v>
      </c>
      <c r="I18" s="17"/>
      <c r="J18" s="17"/>
    </row>
    <row r="19" spans="2:13" x14ac:dyDescent="0.25">
      <c r="B19" s="23" t="s">
        <v>2</v>
      </c>
      <c r="C19" s="23"/>
      <c r="D19" s="23"/>
      <c r="E19" s="23"/>
      <c r="F19" s="23"/>
      <c r="G19" s="18"/>
      <c r="H19" s="15">
        <f>1186875-387577.63+1186875-115044.7-558456.8+1186875-244304.2</f>
        <v>2255241.67</v>
      </c>
      <c r="I19" s="17"/>
      <c r="J19" s="17"/>
    </row>
    <row r="20" spans="2:13" x14ac:dyDescent="0.25">
      <c r="B20" s="30" t="s">
        <v>3</v>
      </c>
      <c r="C20" s="31"/>
      <c r="D20" s="31"/>
      <c r="E20" s="31"/>
      <c r="F20" s="32"/>
      <c r="G20" s="18"/>
      <c r="H20" s="15">
        <f>1541030.89-701734.59+961750-400267.12+824250+955500-870975.17-1093726.07+955500+955500-2360829.22-28795.17+955500-1690594+955500-926042.51+955500</f>
        <v>987067.03999999934</v>
      </c>
      <c r="I20" s="17"/>
      <c r="J20" s="17"/>
    </row>
    <row r="21" spans="2:13" x14ac:dyDescent="0.25">
      <c r="B21" s="30" t="s">
        <v>13</v>
      </c>
      <c r="C21" s="31"/>
      <c r="D21" s="31"/>
      <c r="E21" s="31"/>
      <c r="F21" s="32"/>
      <c r="G21" s="18"/>
      <c r="H21" s="15">
        <f>1063250-186227.14</f>
        <v>877022.86</v>
      </c>
      <c r="I21" s="17"/>
      <c r="J21" s="17"/>
      <c r="K21" s="17"/>
      <c r="L21" s="13"/>
    </row>
    <row r="22" spans="2:13" x14ac:dyDescent="0.25">
      <c r="B22" s="30" t="s">
        <v>14</v>
      </c>
      <c r="C22" s="31"/>
      <c r="D22" s="31"/>
      <c r="E22" s="31"/>
      <c r="F22" s="32"/>
      <c r="G22" s="18"/>
      <c r="H22" s="15">
        <f>397500-198750-198750</f>
        <v>0</v>
      </c>
      <c r="I22" s="17"/>
      <c r="J22" s="17"/>
    </row>
    <row r="23" spans="2:13" x14ac:dyDescent="0.25">
      <c r="B23" s="30" t="s">
        <v>15</v>
      </c>
      <c r="C23" s="31"/>
      <c r="D23" s="31"/>
      <c r="E23" s="31"/>
      <c r="F23" s="32"/>
      <c r="G23" s="18"/>
      <c r="H23" s="15">
        <f>935211.51+427913.91-1363125.42+252584.5-252584.5</f>
        <v>0</v>
      </c>
      <c r="I23" s="17"/>
      <c r="J23" s="17"/>
      <c r="K23" s="13"/>
      <c r="L23" s="13"/>
    </row>
    <row r="24" spans="2:13" x14ac:dyDescent="0.25">
      <c r="B24" s="23" t="s">
        <v>25</v>
      </c>
      <c r="C24" s="23"/>
      <c r="D24" s="23"/>
      <c r="E24" s="23"/>
      <c r="F24" s="23"/>
      <c r="G24" s="19"/>
      <c r="H24" s="15">
        <f>51400+7850+4400+10750+13400+16250+19850+7850+25000+8500+5300+10550+9600+11400+13650+10970+7300+5150+11550+9700+13900+18250+11450+4300-252517.77+33571.98+7700+4250-3652+11050+12850-16790.35+12800+15900+10650+9950+13800+10450+14239.4-2348-81245.41+16500+8350+14500+7800+14800-31299.82+81245.41+31299.82+10400+10650+16650+19200+9850+22050+6100+8650-291930.18-16443+14500+11000+9350+7800+9850+23850+14850+18150+3500+9900+15100+8300+9150+12800+8050+9700-87377.37-29392.82+11450+17300+9600-3523-1174+22450-3712+9850+12950-1176+7700+18100+1751.94+16700+18400</f>
        <v>253096.83000000002</v>
      </c>
      <c r="I24" s="17"/>
      <c r="J24" s="17"/>
      <c r="K24" s="13"/>
      <c r="L24" s="13"/>
    </row>
    <row r="25" spans="2:13" x14ac:dyDescent="0.25">
      <c r="B25" s="24" t="s">
        <v>24</v>
      </c>
      <c r="C25" s="24"/>
      <c r="D25" s="24"/>
      <c r="E25" s="24"/>
      <c r="F25" s="24"/>
      <c r="G25" s="7"/>
      <c r="H25" s="6">
        <f>H26+H27+H28+H29+H30+H31</f>
        <v>273069.40000000002</v>
      </c>
      <c r="I25" s="17"/>
      <c r="J25" s="17"/>
    </row>
    <row r="26" spans="2:13" x14ac:dyDescent="0.25">
      <c r="B26" s="30" t="s">
        <v>10</v>
      </c>
      <c r="C26" s="31"/>
      <c r="D26" s="31"/>
      <c r="E26" s="31"/>
      <c r="F26" s="32"/>
      <c r="G26" s="2"/>
      <c r="H26" s="15">
        <f>2023247.8-2023247.8</f>
        <v>0</v>
      </c>
      <c r="I26" s="17"/>
      <c r="J26" s="17"/>
    </row>
    <row r="27" spans="2:13" x14ac:dyDescent="0.25">
      <c r="B27" s="30" t="s">
        <v>11</v>
      </c>
      <c r="C27" s="31"/>
      <c r="D27" s="31"/>
      <c r="E27" s="31"/>
      <c r="F27" s="32"/>
      <c r="G27" s="2"/>
      <c r="H27" s="15">
        <f>113000+113000-113349.78+113000-117830.83</f>
        <v>107819.39</v>
      </c>
      <c r="I27" s="17"/>
      <c r="J27" s="17"/>
    </row>
    <row r="28" spans="2:13" x14ac:dyDescent="0.25">
      <c r="B28" s="30" t="s">
        <v>13</v>
      </c>
      <c r="C28" s="31"/>
      <c r="D28" s="31"/>
      <c r="E28" s="31"/>
      <c r="F28" s="32"/>
      <c r="G28" s="2"/>
      <c r="H28" s="15">
        <f>4553+179666.67-169198.71+179666.66-45600-47128+194083.33-71445.6+165250.01-276750.35</f>
        <v>113097.01000000001</v>
      </c>
      <c r="I28" s="17"/>
      <c r="J28" s="17"/>
      <c r="L28" s="13"/>
      <c r="M28" s="13"/>
    </row>
    <row r="29" spans="2:13" x14ac:dyDescent="0.25">
      <c r="B29" s="30" t="s">
        <v>14</v>
      </c>
      <c r="C29" s="31"/>
      <c r="D29" s="31"/>
      <c r="E29" s="31"/>
      <c r="F29" s="32"/>
      <c r="G29" s="2"/>
      <c r="H29" s="15">
        <f>198750-198750</f>
        <v>0</v>
      </c>
      <c r="I29" s="17"/>
      <c r="J29" s="17"/>
    </row>
    <row r="30" spans="2:13" x14ac:dyDescent="0.25">
      <c r="B30" s="30" t="s">
        <v>15</v>
      </c>
      <c r="C30" s="31"/>
      <c r="D30" s="31"/>
      <c r="E30" s="31"/>
      <c r="F30" s="32"/>
      <c r="G30" s="2"/>
      <c r="H30" s="15">
        <f>116901.44-116901.44</f>
        <v>0</v>
      </c>
      <c r="I30" s="17"/>
      <c r="J30" s="17"/>
    </row>
    <row r="31" spans="2:13" x14ac:dyDescent="0.25">
      <c r="B31" s="30" t="s">
        <v>25</v>
      </c>
      <c r="C31" s="31"/>
      <c r="D31" s="31"/>
      <c r="E31" s="31"/>
      <c r="F31" s="32"/>
      <c r="G31" s="2"/>
      <c r="H31" s="15">
        <f>14383+5588+8382+23800</f>
        <v>52153</v>
      </c>
      <c r="I31" s="17"/>
      <c r="J31" s="17"/>
    </row>
    <row r="32" spans="2:13" x14ac:dyDescent="0.25">
      <c r="B32" s="25" t="s">
        <v>16</v>
      </c>
      <c r="C32" s="25"/>
      <c r="D32" s="25"/>
      <c r="E32" s="25"/>
      <c r="F32" s="25"/>
      <c r="G32" s="16">
        <v>43544</v>
      </c>
      <c r="H32" s="8">
        <f>H33+H34+H35+H36+H37+H38+H39+H40+H41</f>
        <v>0</v>
      </c>
      <c r="I32" s="17"/>
      <c r="J32" s="17"/>
    </row>
    <row r="33" spans="2:13" x14ac:dyDescent="0.25">
      <c r="B33" s="30" t="s">
        <v>10</v>
      </c>
      <c r="C33" s="31"/>
      <c r="D33" s="31"/>
      <c r="E33" s="31"/>
      <c r="F33" s="32"/>
      <c r="G33" s="19"/>
      <c r="H33" s="15">
        <v>0</v>
      </c>
      <c r="I33" s="17"/>
      <c r="J33" s="17"/>
    </row>
    <row r="34" spans="2:13" x14ac:dyDescent="0.25">
      <c r="B34" s="30" t="s">
        <v>11</v>
      </c>
      <c r="C34" s="31"/>
      <c r="D34" s="31"/>
      <c r="E34" s="31"/>
      <c r="F34" s="32"/>
      <c r="G34" s="19"/>
      <c r="H34" s="15">
        <v>0</v>
      </c>
      <c r="I34" s="17"/>
      <c r="J34" s="17"/>
    </row>
    <row r="35" spans="2:13" x14ac:dyDescent="0.25">
      <c r="B35" s="30" t="s">
        <v>12</v>
      </c>
      <c r="C35" s="31"/>
      <c r="D35" s="31"/>
      <c r="E35" s="31"/>
      <c r="F35" s="32"/>
      <c r="G35" s="19"/>
      <c r="H35" s="15">
        <v>0</v>
      </c>
      <c r="I35" s="17"/>
      <c r="J35" s="17"/>
    </row>
    <row r="36" spans="2:13" x14ac:dyDescent="0.25">
      <c r="B36" s="30" t="s">
        <v>19</v>
      </c>
      <c r="C36" s="31"/>
      <c r="D36" s="31"/>
      <c r="E36" s="31"/>
      <c r="F36" s="32"/>
      <c r="G36" s="19"/>
      <c r="H36" s="15">
        <v>0</v>
      </c>
      <c r="I36" s="17"/>
      <c r="J36" s="17"/>
    </row>
    <row r="37" spans="2:13" x14ac:dyDescent="0.25">
      <c r="B37" s="23" t="s">
        <v>2</v>
      </c>
      <c r="C37" s="23"/>
      <c r="D37" s="23"/>
      <c r="E37" s="23"/>
      <c r="F37" s="23"/>
      <c r="G37" s="19"/>
      <c r="H37" s="15">
        <v>0</v>
      </c>
      <c r="I37" s="17"/>
      <c r="J37" s="17"/>
    </row>
    <row r="38" spans="2:13" x14ac:dyDescent="0.25">
      <c r="B38" s="30" t="s">
        <v>3</v>
      </c>
      <c r="C38" s="31"/>
      <c r="D38" s="31"/>
      <c r="E38" s="31"/>
      <c r="F38" s="32"/>
      <c r="G38" s="19"/>
      <c r="H38" s="15">
        <v>0</v>
      </c>
      <c r="I38" s="17"/>
      <c r="J38" s="17"/>
    </row>
    <row r="39" spans="2:13" x14ac:dyDescent="0.25">
      <c r="B39" s="30" t="s">
        <v>13</v>
      </c>
      <c r="C39" s="31"/>
      <c r="D39" s="31"/>
      <c r="E39" s="31"/>
      <c r="F39" s="32"/>
      <c r="G39" s="19"/>
      <c r="H39" s="15">
        <v>0</v>
      </c>
      <c r="I39" s="17"/>
      <c r="J39" s="17"/>
    </row>
    <row r="40" spans="2:13" x14ac:dyDescent="0.25">
      <c r="B40" s="30" t="s">
        <v>14</v>
      </c>
      <c r="C40" s="31"/>
      <c r="D40" s="31"/>
      <c r="E40" s="31"/>
      <c r="F40" s="32"/>
      <c r="G40" s="19"/>
      <c r="H40" s="15">
        <v>0</v>
      </c>
      <c r="I40" s="17"/>
      <c r="J40" s="17"/>
    </row>
    <row r="41" spans="2:13" x14ac:dyDescent="0.25">
      <c r="B41" s="30" t="s">
        <v>15</v>
      </c>
      <c r="C41" s="31"/>
      <c r="D41" s="31"/>
      <c r="E41" s="31"/>
      <c r="F41" s="32"/>
      <c r="G41" s="19"/>
      <c r="H41" s="15">
        <v>0</v>
      </c>
      <c r="I41" s="17"/>
      <c r="J41" s="17"/>
    </row>
    <row r="42" spans="2:13" x14ac:dyDescent="0.25">
      <c r="B42" s="25" t="s">
        <v>21</v>
      </c>
      <c r="C42" s="25"/>
      <c r="D42" s="25"/>
      <c r="E42" s="25"/>
      <c r="F42" s="25"/>
      <c r="G42" s="16">
        <v>43544</v>
      </c>
      <c r="H42" s="8">
        <f>H43+H44+H45+H46+H47</f>
        <v>0</v>
      </c>
      <c r="I42" s="17"/>
      <c r="J42" s="17"/>
    </row>
    <row r="43" spans="2:13" x14ac:dyDescent="0.25">
      <c r="B43" s="30" t="s">
        <v>10</v>
      </c>
      <c r="C43" s="31"/>
      <c r="D43" s="31"/>
      <c r="E43" s="31"/>
      <c r="F43" s="32"/>
      <c r="G43" s="2"/>
      <c r="H43" s="15">
        <v>0</v>
      </c>
      <c r="I43" s="17"/>
      <c r="J43" s="17"/>
    </row>
    <row r="44" spans="2:13" x14ac:dyDescent="0.25">
      <c r="B44" s="30" t="s">
        <v>11</v>
      </c>
      <c r="C44" s="31"/>
      <c r="D44" s="31"/>
      <c r="E44" s="31"/>
      <c r="F44" s="32"/>
      <c r="G44" s="2"/>
      <c r="H44" s="4">
        <v>0</v>
      </c>
      <c r="I44" s="17"/>
      <c r="J44" s="17"/>
    </row>
    <row r="45" spans="2:13" x14ac:dyDescent="0.25">
      <c r="B45" s="30" t="s">
        <v>13</v>
      </c>
      <c r="C45" s="31"/>
      <c r="D45" s="31"/>
      <c r="E45" s="31"/>
      <c r="F45" s="32"/>
      <c r="G45" s="2"/>
      <c r="H45" s="4">
        <v>0</v>
      </c>
      <c r="I45" s="17"/>
      <c r="J45" s="17"/>
    </row>
    <row r="46" spans="2:13" x14ac:dyDescent="0.25">
      <c r="B46" s="30" t="s">
        <v>14</v>
      </c>
      <c r="C46" s="31"/>
      <c r="D46" s="31"/>
      <c r="E46" s="31"/>
      <c r="F46" s="32"/>
      <c r="G46" s="2"/>
      <c r="H46" s="4">
        <v>0</v>
      </c>
      <c r="I46" s="17"/>
      <c r="J46" s="17"/>
    </row>
    <row r="47" spans="2:13" x14ac:dyDescent="0.25">
      <c r="B47" s="30" t="s">
        <v>15</v>
      </c>
      <c r="C47" s="31"/>
      <c r="D47" s="31"/>
      <c r="E47" s="31"/>
      <c r="F47" s="32"/>
      <c r="G47" s="2"/>
      <c r="H47" s="4">
        <v>0</v>
      </c>
      <c r="I47" s="17"/>
      <c r="J47" s="17"/>
    </row>
    <row r="48" spans="2:13" x14ac:dyDescent="0.25">
      <c r="B48" s="26" t="s">
        <v>18</v>
      </c>
      <c r="C48" s="26"/>
      <c r="D48" s="26"/>
      <c r="E48" s="26"/>
      <c r="F48" s="26"/>
      <c r="G48" s="9"/>
      <c r="H48" s="10">
        <f>98707.08-0.58+376334.83+231.27+15899.77+25.72-49865.32-392491.59-41856+49865.32-0.18+447371.38+25.72+279.78+19234.83-466911.74+375366.27+15678.74-0.62-391045.01</f>
        <v>56849.670000000042</v>
      </c>
      <c r="I48" s="17"/>
      <c r="J48" s="17"/>
      <c r="M48" s="13"/>
    </row>
    <row r="49" spans="2:11" x14ac:dyDescent="0.25">
      <c r="B49" s="23" t="s">
        <v>17</v>
      </c>
      <c r="C49" s="23"/>
      <c r="D49" s="23"/>
      <c r="E49" s="23"/>
      <c r="F49" s="23"/>
      <c r="G49" s="2"/>
      <c r="H49" s="4"/>
      <c r="I49" s="17"/>
      <c r="J49" s="17"/>
    </row>
    <row r="50" spans="2:11" x14ac:dyDescent="0.25">
      <c r="B50" s="22" t="s">
        <v>4</v>
      </c>
      <c r="C50" s="22"/>
      <c r="D50" s="22"/>
      <c r="E50" s="22"/>
      <c r="F50" s="22"/>
      <c r="G50" s="2"/>
      <c r="H50" s="11">
        <f>H14+H25-H32-H42+H48-H49</f>
        <v>5994638.9399999995</v>
      </c>
      <c r="I50" s="17"/>
      <c r="J50" s="17"/>
      <c r="K50" s="13"/>
    </row>
    <row r="51" spans="2:11" x14ac:dyDescent="0.25">
      <c r="G51" s="14"/>
      <c r="H51" s="17"/>
      <c r="I51" s="20"/>
    </row>
    <row r="52" spans="2:11" x14ac:dyDescent="0.25">
      <c r="H52" s="13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2019-03-04T12:50:40Z</cp:lastPrinted>
  <dcterms:created xsi:type="dcterms:W3CDTF">2018-11-15T09:32:50Z</dcterms:created>
  <dcterms:modified xsi:type="dcterms:W3CDTF">2019-03-21T09:48:08Z</dcterms:modified>
</cp:coreProperties>
</file>